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bridge\"/>
    </mc:Choice>
  </mc:AlternateContent>
  <xr:revisionPtr revIDLastSave="0" documentId="13_ncr:1_{5EB8D802-390C-4060-9FA9-C136B5AE5DA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oundRobinT" sheetId="2" r:id="rId1"/>
  </sheets>
  <definedNames>
    <definedName name="_xlnm.Print_Area" localSheetId="0">RoundRobinT!$A$2:$AK$11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" i="2" l="1"/>
  <c r="AI7" i="2"/>
  <c r="AI5" i="2" l="1"/>
  <c r="AF3" i="2"/>
  <c r="AE3" i="2"/>
  <c r="AD3" i="2"/>
  <c r="AA3" i="2"/>
  <c r="Z3" i="2"/>
  <c r="Y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J5" i="2" l="1"/>
  <c r="AJ7" i="2"/>
  <c r="AJ9" i="2"/>
</calcChain>
</file>

<file path=xl/sharedStrings.xml><?xml version="1.0" encoding="utf-8"?>
<sst xmlns="http://schemas.openxmlformats.org/spreadsheetml/2006/main" count="70" uniqueCount="44">
  <si>
    <t>隊號</t>
  </si>
  <si>
    <t>調整 罰分</t>
    <phoneticPr fontId="4" type="noConversion"/>
  </si>
  <si>
    <t>帶分/讓分</t>
  </si>
  <si>
    <t>名次</t>
  </si>
  <si>
    <t>FMP</t>
    <phoneticPr fontId="4" type="noConversion"/>
  </si>
  <si>
    <t>正點數</t>
  </si>
  <si>
    <t>分組 排名</t>
  </si>
  <si>
    <t>分組 組別</t>
  </si>
  <si>
    <t>W</t>
    <phoneticPr fontId="12" type="noConversion"/>
  </si>
  <si>
    <t>L</t>
    <phoneticPr fontId="12" type="noConversion"/>
  </si>
  <si>
    <t>W/L</t>
    <phoneticPr fontId="12" type="noConversion"/>
  </si>
  <si>
    <t>每牌IMP</t>
  </si>
  <si>
    <t>每場 VP</t>
  </si>
  <si>
    <t>贏IMP</t>
  </si>
  <si>
    <t>輸IMP</t>
  </si>
  <si>
    <t>IMP  商數</t>
  </si>
  <si>
    <t>王牌昱祐院</t>
    <phoneticPr fontId="4" type="noConversion"/>
  </si>
  <si>
    <t/>
  </si>
  <si>
    <t>屠龍三劍客</t>
    <phoneticPr fontId="4" type="noConversion"/>
  </si>
  <si>
    <t>苗栗巨蛋</t>
    <phoneticPr fontId="4" type="noConversion"/>
  </si>
  <si>
    <t xml:space="preserve"> </t>
  </si>
  <si>
    <t>總勝分</t>
    <phoneticPr fontId="3" type="noConversion"/>
  </si>
  <si>
    <t>114年度青少年橋藝國家代表隊選拔賽 U16 初賽</t>
    <phoneticPr fontId="4" type="noConversion"/>
  </si>
  <si>
    <t>R1+R2</t>
    <phoneticPr fontId="4" type="noConversion"/>
  </si>
  <si>
    <t>R3+R4</t>
    <phoneticPr fontId="4" type="noConversion"/>
  </si>
  <si>
    <t>R5+R6</t>
    <phoneticPr fontId="4" type="noConversion"/>
  </si>
  <si>
    <t>(59:19)</t>
    <phoneticPr fontId="3" type="noConversion"/>
  </si>
  <si>
    <t>(64:11)</t>
    <phoneticPr fontId="3" type="noConversion"/>
  </si>
  <si>
    <t>(19:59)</t>
    <phoneticPr fontId="3" type="noConversion"/>
  </si>
  <si>
    <t>(21:31)</t>
    <phoneticPr fontId="3" type="noConversion"/>
  </si>
  <si>
    <t>(11:64)</t>
    <phoneticPr fontId="3" type="noConversion"/>
  </si>
  <si>
    <t>(31:21)</t>
    <phoneticPr fontId="3" type="noConversion"/>
  </si>
  <si>
    <t>(24:23)</t>
    <phoneticPr fontId="3" type="noConversion"/>
  </si>
  <si>
    <t>(23:24)</t>
    <phoneticPr fontId="3" type="noConversion"/>
  </si>
  <si>
    <t>(46:36)</t>
    <phoneticPr fontId="3" type="noConversion"/>
  </si>
  <si>
    <t>(36:46)</t>
    <phoneticPr fontId="3" type="noConversion"/>
  </si>
  <si>
    <t>(69:16)</t>
    <phoneticPr fontId="3" type="noConversion"/>
  </si>
  <si>
    <t>(16:69)</t>
    <phoneticPr fontId="3" type="noConversion"/>
  </si>
  <si>
    <t>(50:39)</t>
    <phoneticPr fontId="3" type="noConversion"/>
  </si>
  <si>
    <t>(39:50)</t>
    <phoneticPr fontId="3" type="noConversion"/>
  </si>
  <si>
    <t>(51:30)</t>
    <phoneticPr fontId="3" type="noConversion"/>
  </si>
  <si>
    <t>(30:51)</t>
    <phoneticPr fontId="3" type="noConversion"/>
  </si>
  <si>
    <t>(46:16)</t>
    <phoneticPr fontId="3" type="noConversion"/>
  </si>
  <si>
    <t>(16:46)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</si>
</sst>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 "/>
    <numFmt numFmtId="178" formatCode="0.00_ ;[Red]\-0.00\ "/>
    <numFmt numFmtId="179" formatCode="0.0_);[Red]\(0.0\)"/>
    <numFmt numFmtId="180" formatCode="0_);[Red]\(0\)"/>
    <numFmt numFmtId="181" formatCode="0_ ;[Red]\-0\ "/>
    <numFmt numFmtId="182" formatCode="0.00_ "/>
    <numFmt numFmtId="183" formatCode="0.0_ "/>
  </numFmts>
  <fonts count="16" x14ac:knownFonts="1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name val="Arial"/>
      <family val="2"/>
    </font>
    <font>
      <b/>
      <sz val="18"/>
      <name val="標楷體"/>
      <family val="4"/>
      <charset val="136"/>
    </font>
    <font>
      <b/>
      <sz val="18"/>
      <name val="Arial"/>
      <family val="2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b/>
      <sz val="14"/>
      <name val="Arial"/>
      <family val="2"/>
    </font>
    <font>
      <sz val="12"/>
      <name val="Arial"/>
      <family val="2"/>
    </font>
    <font>
      <b/>
      <sz val="2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" fillId="0" borderId="0" xfId="1"/>
    <xf numFmtId="0" fontId="5" fillId="2" borderId="4" xfId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11" fillId="6" borderId="1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9" fillId="6" borderId="23" xfId="1" applyFont="1" applyFill="1" applyBorder="1" applyAlignment="1">
      <alignment horizontal="center" vertical="center" wrapText="1"/>
    </xf>
    <xf numFmtId="0" fontId="9" fillId="6" borderId="24" xfId="1" applyFont="1" applyFill="1" applyBorder="1" applyAlignment="1">
      <alignment horizontal="center" vertical="center" wrapText="1"/>
    </xf>
    <xf numFmtId="0" fontId="9" fillId="6" borderId="25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177" fontId="9" fillId="6" borderId="34" xfId="1" applyNumberFormat="1" applyFont="1" applyFill="1" applyBorder="1" applyAlignment="1">
      <alignment horizontal="center" vertical="center" wrapText="1"/>
    </xf>
    <xf numFmtId="0" fontId="9" fillId="0" borderId="0" xfId="1" applyFont="1"/>
    <xf numFmtId="178" fontId="13" fillId="0" borderId="36" xfId="1" applyNumberFormat="1" applyFont="1" applyBorder="1" applyAlignment="1">
      <alignment horizontal="center" vertical="center"/>
    </xf>
    <xf numFmtId="178" fontId="5" fillId="0" borderId="37" xfId="1" applyNumberFormat="1" applyFont="1" applyBorder="1" applyAlignment="1">
      <alignment horizontal="center" vertical="center"/>
    </xf>
    <xf numFmtId="178" fontId="5" fillId="0" borderId="38" xfId="1" applyNumberFormat="1" applyFont="1" applyBorder="1" applyAlignment="1">
      <alignment horizontal="center" vertical="center"/>
    </xf>
    <xf numFmtId="178" fontId="5" fillId="5" borderId="38" xfId="1" applyNumberFormat="1" applyFont="1" applyFill="1" applyBorder="1" applyAlignment="1">
      <alignment horizontal="center" vertical="center"/>
    </xf>
    <xf numFmtId="181" fontId="13" fillId="0" borderId="43" xfId="1" applyNumberFormat="1" applyFont="1" applyBorder="1" applyAlignment="1">
      <alignment horizontal="center" vertical="center"/>
    </xf>
    <xf numFmtId="181" fontId="5" fillId="0" borderId="43" xfId="1" applyNumberFormat="1" applyFont="1" applyBorder="1" applyAlignment="1">
      <alignment horizontal="center" vertical="center"/>
    </xf>
    <xf numFmtId="181" fontId="5" fillId="0" borderId="44" xfId="1" applyNumberFormat="1" applyFont="1" applyBorder="1" applyAlignment="1">
      <alignment horizontal="center" vertical="center"/>
    </xf>
    <xf numFmtId="181" fontId="5" fillId="5" borderId="44" xfId="1" applyNumberFormat="1" applyFont="1" applyFill="1" applyBorder="1" applyAlignment="1">
      <alignment horizontal="center" vertical="center"/>
    </xf>
    <xf numFmtId="176" fontId="13" fillId="0" borderId="51" xfId="1" applyNumberFormat="1" applyFont="1" applyBorder="1" applyAlignment="1">
      <alignment horizontal="center" vertical="center"/>
    </xf>
    <xf numFmtId="176" fontId="13" fillId="0" borderId="53" xfId="1" applyNumberFormat="1" applyFont="1" applyBorder="1" applyAlignment="1">
      <alignment horizontal="center" vertical="center"/>
    </xf>
    <xf numFmtId="176" fontId="5" fillId="0" borderId="53" xfId="1" applyNumberFormat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center" vertical="center"/>
    </xf>
    <xf numFmtId="176" fontId="5" fillId="5" borderId="53" xfId="1" applyNumberFormat="1" applyFont="1" applyFill="1" applyBorder="1" applyAlignment="1">
      <alignment horizontal="center" vertical="center"/>
    </xf>
    <xf numFmtId="180" fontId="13" fillId="0" borderId="59" xfId="1" applyNumberFormat="1" applyFont="1" applyBorder="1" applyAlignment="1">
      <alignment horizontal="center" vertical="center"/>
    </xf>
    <xf numFmtId="181" fontId="13" fillId="0" borderId="60" xfId="1" applyNumberFormat="1" applyFont="1" applyBorder="1" applyAlignment="1">
      <alignment horizontal="center" vertical="center"/>
    </xf>
    <xf numFmtId="181" fontId="5" fillId="0" borderId="60" xfId="1" applyNumberFormat="1" applyFont="1" applyBorder="1" applyAlignment="1">
      <alignment horizontal="center" vertical="center"/>
    </xf>
    <xf numFmtId="181" fontId="5" fillId="0" borderId="61" xfId="1" applyNumberFormat="1" applyFont="1" applyBorder="1" applyAlignment="1">
      <alignment horizontal="center" vertical="center"/>
    </xf>
    <xf numFmtId="181" fontId="5" fillId="5" borderId="60" xfId="1" applyNumberFormat="1" applyFont="1" applyFill="1" applyBorder="1" applyAlignment="1">
      <alignment horizontal="center" vertical="center"/>
    </xf>
    <xf numFmtId="176" fontId="13" fillId="0" borderId="63" xfId="1" applyNumberFormat="1" applyFont="1" applyBorder="1" applyAlignment="1">
      <alignment horizontal="center" vertical="center"/>
    </xf>
    <xf numFmtId="178" fontId="13" fillId="0" borderId="60" xfId="1" applyNumberFormat="1" applyFont="1" applyBorder="1" applyAlignment="1">
      <alignment horizontal="center" vertical="center"/>
    </xf>
    <xf numFmtId="176" fontId="13" fillId="0" borderId="36" xfId="1" applyNumberFormat="1" applyFont="1" applyBorder="1" applyAlignment="1">
      <alignment horizontal="center" vertical="center"/>
    </xf>
    <xf numFmtId="176" fontId="5" fillId="0" borderId="36" xfId="1" applyNumberFormat="1" applyFont="1" applyBorder="1" applyAlignment="1">
      <alignment horizontal="center" vertical="center"/>
    </xf>
    <xf numFmtId="176" fontId="5" fillId="5" borderId="64" xfId="1" applyNumberFormat="1" applyFont="1" applyFill="1" applyBorder="1" applyAlignment="1">
      <alignment horizontal="center" vertical="center"/>
    </xf>
    <xf numFmtId="176" fontId="5" fillId="0" borderId="64" xfId="1" applyNumberFormat="1" applyFont="1" applyBorder="1" applyAlignment="1">
      <alignment horizontal="center" vertical="center"/>
    </xf>
    <xf numFmtId="181" fontId="13" fillId="0" borderId="65" xfId="1" applyNumberFormat="1" applyFont="1" applyBorder="1" applyAlignment="1">
      <alignment horizontal="center" vertical="center"/>
    </xf>
    <xf numFmtId="0" fontId="1" fillId="7" borderId="1" xfId="1" applyFill="1" applyBorder="1"/>
    <xf numFmtId="0" fontId="1" fillId="7" borderId="2" xfId="1" applyFill="1" applyBorder="1"/>
    <xf numFmtId="0" fontId="1" fillId="7" borderId="3" xfId="1" applyFill="1" applyBorder="1"/>
    <xf numFmtId="0" fontId="1" fillId="7" borderId="66" xfId="1" applyFill="1" applyBorder="1"/>
    <xf numFmtId="0" fontId="1" fillId="7" borderId="67" xfId="1" applyFill="1" applyBorder="1"/>
    <xf numFmtId="0" fontId="5" fillId="0" borderId="0" xfId="1" applyFont="1"/>
    <xf numFmtId="0" fontId="1" fillId="0" borderId="0" xfId="1" applyAlignment="1">
      <alignment horizontal="center"/>
    </xf>
    <xf numFmtId="0" fontId="1" fillId="0" borderId="0" xfId="1" applyProtection="1">
      <protection locked="0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center"/>
    </xf>
    <xf numFmtId="0" fontId="8" fillId="3" borderId="50" xfId="1" applyFont="1" applyFill="1" applyBorder="1" applyAlignment="1">
      <alignment horizontal="center" vertical="center" wrapText="1"/>
    </xf>
    <xf numFmtId="0" fontId="8" fillId="3" borderId="42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/>
    </xf>
    <xf numFmtId="181" fontId="13" fillId="2" borderId="52" xfId="1" applyNumberFormat="1" applyFont="1" applyFill="1" applyBorder="1" applyAlignment="1">
      <alignment horizontal="center" vertical="center" wrapText="1"/>
    </xf>
    <xf numFmtId="181" fontId="13" fillId="2" borderId="60" xfId="1" applyNumberFormat="1" applyFont="1" applyFill="1" applyBorder="1" applyAlignment="1">
      <alignment horizontal="center" vertical="center" wrapText="1"/>
    </xf>
    <xf numFmtId="181" fontId="13" fillId="2" borderId="43" xfId="1" applyNumberFormat="1" applyFont="1" applyFill="1" applyBorder="1" applyAlignment="1">
      <alignment horizontal="center" vertical="center" wrapText="1"/>
    </xf>
    <xf numFmtId="49" fontId="6" fillId="3" borderId="16" xfId="1" applyNumberFormat="1" applyFont="1" applyFill="1" applyBorder="1" applyAlignment="1">
      <alignment horizontal="center" vertical="center"/>
    </xf>
    <xf numFmtId="49" fontId="6" fillId="3" borderId="26" xfId="1" applyNumberFormat="1" applyFont="1" applyFill="1" applyBorder="1" applyAlignment="1">
      <alignment horizontal="center" vertical="center"/>
    </xf>
    <xf numFmtId="49" fontId="15" fillId="3" borderId="5" xfId="1" applyNumberFormat="1" applyFont="1" applyFill="1" applyBorder="1" applyAlignment="1">
      <alignment horizontal="center" vertical="center"/>
    </xf>
    <xf numFmtId="49" fontId="15" fillId="3" borderId="27" xfId="1" applyNumberFormat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176" fontId="13" fillId="2" borderId="19" xfId="1" applyNumberFormat="1" applyFont="1" applyFill="1" applyBorder="1" applyAlignment="1">
      <alignment horizontal="center" vertical="center" wrapText="1"/>
    </xf>
    <xf numFmtId="177" fontId="14" fillId="6" borderId="56" xfId="1" applyNumberFormat="1" applyFont="1" applyFill="1" applyBorder="1" applyAlignment="1" applyProtection="1">
      <alignment horizontal="center"/>
      <protection locked="0"/>
    </xf>
    <xf numFmtId="177" fontId="14" fillId="6" borderId="46" xfId="1" applyNumberFormat="1" applyFont="1" applyFill="1" applyBorder="1" applyAlignment="1" applyProtection="1">
      <alignment horizontal="center"/>
      <protection locked="0"/>
    </xf>
    <xf numFmtId="177" fontId="14" fillId="6" borderId="57" xfId="1" applyNumberFormat="1" applyFont="1" applyFill="1" applyBorder="1" applyAlignment="1" applyProtection="1">
      <alignment horizontal="center"/>
      <protection locked="0"/>
    </xf>
    <xf numFmtId="177" fontId="14" fillId="6" borderId="47" xfId="1" applyNumberFormat="1" applyFont="1" applyFill="1" applyBorder="1" applyAlignment="1" applyProtection="1">
      <alignment horizontal="center"/>
      <protection locked="0"/>
    </xf>
    <xf numFmtId="182" fontId="14" fillId="6" borderId="58" xfId="1" applyNumberFormat="1" applyFont="1" applyFill="1" applyBorder="1" applyAlignment="1" applyProtection="1">
      <alignment horizontal="center"/>
      <protection locked="0"/>
    </xf>
    <xf numFmtId="182" fontId="14" fillId="6" borderId="48" xfId="1" applyNumberFormat="1" applyFont="1" applyFill="1" applyBorder="1" applyAlignment="1" applyProtection="1">
      <alignment horizontal="center"/>
      <protection locked="0"/>
    </xf>
    <xf numFmtId="183" fontId="14" fillId="5" borderId="50" xfId="1" applyNumberFormat="1" applyFont="1" applyFill="1" applyBorder="1" applyAlignment="1" applyProtection="1">
      <alignment horizontal="center"/>
      <protection locked="0"/>
    </xf>
    <xf numFmtId="183" fontId="14" fillId="5" borderId="42" xfId="1" applyNumberFormat="1" applyFont="1" applyFill="1" applyBorder="1" applyAlignment="1" applyProtection="1">
      <alignment horizontal="center"/>
      <protection locked="0"/>
    </xf>
    <xf numFmtId="176" fontId="13" fillId="4" borderId="20" xfId="1" applyNumberFormat="1" applyFont="1" applyFill="1" applyBorder="1" applyAlignment="1">
      <alignment horizontal="center" vertical="center"/>
    </xf>
    <xf numFmtId="181" fontId="13" fillId="4" borderId="22" xfId="1" applyNumberFormat="1" applyFont="1" applyFill="1" applyBorder="1" applyAlignment="1">
      <alignment horizontal="center" vertical="center"/>
    </xf>
    <xf numFmtId="180" fontId="14" fillId="5" borderId="49" xfId="1" applyNumberFormat="1" applyFont="1" applyFill="1" applyBorder="1" applyAlignment="1" applyProtection="1">
      <alignment horizontal="center" vertical="center"/>
      <protection locked="0"/>
    </xf>
    <xf numFmtId="180" fontId="14" fillId="5" borderId="45" xfId="1" applyNumberFormat="1" applyFont="1" applyFill="1" applyBorder="1" applyAlignment="1" applyProtection="1">
      <alignment horizontal="center" vertical="center"/>
      <protection locked="0"/>
    </xf>
    <xf numFmtId="180" fontId="14" fillId="5" borderId="50" xfId="1" applyNumberFormat="1" applyFont="1" applyFill="1" applyBorder="1" applyAlignment="1" applyProtection="1">
      <alignment horizontal="center" vertical="center"/>
      <protection locked="0"/>
    </xf>
    <xf numFmtId="180" fontId="14" fillId="5" borderId="42" xfId="1" applyNumberFormat="1" applyFont="1" applyFill="1" applyBorder="1" applyAlignment="1" applyProtection="1">
      <alignment horizontal="center" vertical="center"/>
      <protection locked="0"/>
    </xf>
    <xf numFmtId="179" fontId="13" fillId="4" borderId="20" xfId="1" applyNumberFormat="1" applyFont="1" applyFill="1" applyBorder="1" applyAlignment="1">
      <alignment horizontal="center" vertical="center"/>
    </xf>
    <xf numFmtId="181" fontId="13" fillId="4" borderId="55" xfId="1" applyNumberFormat="1" applyFont="1" applyFill="1" applyBorder="1" applyAlignment="1">
      <alignment horizontal="center" vertical="center"/>
    </xf>
    <xf numFmtId="181" fontId="13" fillId="4" borderId="62" xfId="1" applyNumberFormat="1" applyFont="1" applyFill="1" applyBorder="1" applyAlignment="1">
      <alignment horizontal="center" vertical="center"/>
    </xf>
    <xf numFmtId="179" fontId="13" fillId="4" borderId="50" xfId="1" applyNumberFormat="1" applyFont="1" applyFill="1" applyBorder="1" applyAlignment="1">
      <alignment horizontal="center" vertical="center"/>
    </xf>
    <xf numFmtId="179" fontId="13" fillId="4" borderId="42" xfId="1" applyNumberFormat="1" applyFont="1" applyFill="1" applyBorder="1" applyAlignment="1">
      <alignment horizontal="center" vertical="center"/>
    </xf>
    <xf numFmtId="180" fontId="7" fillId="4" borderId="55" xfId="1" applyNumberFormat="1" applyFont="1" applyFill="1" applyBorder="1" applyAlignment="1">
      <alignment horizontal="center" vertical="center"/>
    </xf>
    <xf numFmtId="180" fontId="7" fillId="4" borderId="62" xfId="1" applyNumberFormat="1" applyFont="1" applyFill="1" applyBorder="1" applyAlignment="1">
      <alignment horizontal="center" vertical="center"/>
    </xf>
    <xf numFmtId="180" fontId="13" fillId="4" borderId="50" xfId="1" applyNumberFormat="1" applyFont="1" applyFill="1" applyBorder="1" applyAlignment="1">
      <alignment horizontal="center" vertical="center"/>
    </xf>
    <xf numFmtId="180" fontId="13" fillId="4" borderId="42" xfId="1" applyNumberFormat="1" applyFont="1" applyFill="1" applyBorder="1" applyAlignment="1">
      <alignment horizontal="center" vertical="center"/>
    </xf>
    <xf numFmtId="180" fontId="13" fillId="4" borderId="20" xfId="1" applyNumberFormat="1" applyFont="1" applyFill="1" applyBorder="1" applyAlignment="1">
      <alignment horizontal="center" vertical="center"/>
    </xf>
    <xf numFmtId="180" fontId="7" fillId="4" borderId="22" xfId="1" applyNumberFormat="1" applyFont="1" applyFill="1" applyBorder="1" applyAlignment="1">
      <alignment horizontal="center" vertical="center"/>
    </xf>
    <xf numFmtId="176" fontId="13" fillId="4" borderId="5" xfId="1" applyNumberFormat="1" applyFont="1" applyFill="1" applyBorder="1" applyAlignment="1">
      <alignment horizontal="center" vertical="center"/>
    </xf>
    <xf numFmtId="177" fontId="14" fillId="6" borderId="40" xfId="1" applyNumberFormat="1" applyFont="1" applyFill="1" applyBorder="1" applyAlignment="1" applyProtection="1">
      <alignment horizontal="center"/>
      <protection locked="0"/>
    </xf>
    <xf numFmtId="177" fontId="14" fillId="6" borderId="41" xfId="1" applyNumberFormat="1" applyFont="1" applyFill="1" applyBorder="1" applyAlignment="1" applyProtection="1">
      <alignment horizontal="center"/>
      <protection locked="0"/>
    </xf>
    <xf numFmtId="182" fontId="14" fillId="6" borderId="25" xfId="1" applyNumberFormat="1" applyFont="1" applyFill="1" applyBorder="1" applyAlignment="1" applyProtection="1">
      <alignment horizontal="center"/>
      <protection locked="0"/>
    </xf>
    <xf numFmtId="183" fontId="14" fillId="5" borderId="12" xfId="1" applyNumberFormat="1" applyFont="1" applyFill="1" applyBorder="1" applyAlignment="1" applyProtection="1">
      <alignment horizontal="center"/>
      <protection locked="0"/>
    </xf>
    <xf numFmtId="180" fontId="13" fillId="4" borderId="5" xfId="1" applyNumberFormat="1" applyFont="1" applyFill="1" applyBorder="1" applyAlignment="1">
      <alignment horizontal="center" vertical="center"/>
    </xf>
    <xf numFmtId="180" fontId="7" fillId="4" borderId="11" xfId="1" applyNumberFormat="1" applyFont="1" applyFill="1" applyBorder="1" applyAlignment="1">
      <alignment horizontal="center" vertical="center"/>
    </xf>
    <xf numFmtId="180" fontId="14" fillId="5" borderId="39" xfId="1" applyNumberFormat="1" applyFont="1" applyFill="1" applyBorder="1" applyAlignment="1" applyProtection="1">
      <alignment horizontal="center" vertical="center"/>
      <protection locked="0"/>
    </xf>
    <xf numFmtId="180" fontId="14" fillId="5" borderId="12" xfId="1" applyNumberFormat="1" applyFont="1" applyFill="1" applyBorder="1" applyAlignment="1" applyProtection="1">
      <alignment horizontal="center" vertical="center"/>
      <protection locked="0"/>
    </xf>
    <xf numFmtId="0" fontId="9" fillId="3" borderId="18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179" fontId="13" fillId="4" borderId="5" xfId="1" applyNumberFormat="1" applyFont="1" applyFill="1" applyBorder="1" applyAlignment="1">
      <alignment horizontal="center" vertical="center"/>
    </xf>
    <xf numFmtId="176" fontId="9" fillId="4" borderId="11" xfId="1" applyNumberFormat="1" applyFont="1" applyFill="1" applyBorder="1" applyAlignment="1">
      <alignment horizontal="center" vertical="center" wrapText="1"/>
    </xf>
    <xf numFmtId="176" fontId="9" fillId="4" borderId="22" xfId="1" applyNumberFormat="1" applyFont="1" applyFill="1" applyBorder="1" applyAlignment="1">
      <alignment horizontal="center" vertical="center" wrapText="1"/>
    </xf>
    <xf numFmtId="176" fontId="9" fillId="4" borderId="32" xfId="1" applyNumberFormat="1" applyFont="1" applyFill="1" applyBorder="1" applyAlignment="1">
      <alignment horizontal="center" vertical="center" wrapText="1"/>
    </xf>
    <xf numFmtId="177" fontId="10" fillId="5" borderId="12" xfId="1" applyNumberFormat="1" applyFont="1" applyFill="1" applyBorder="1" applyAlignment="1">
      <alignment horizontal="center" vertical="center" wrapText="1"/>
    </xf>
    <xf numFmtId="177" fontId="10" fillId="5" borderId="20" xfId="1" applyNumberFormat="1" applyFont="1" applyFill="1" applyBorder="1" applyAlignment="1">
      <alignment horizontal="center" vertical="center" wrapText="1"/>
    </xf>
    <xf numFmtId="177" fontId="10" fillId="5" borderId="33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49" fontId="8" fillId="4" borderId="19" xfId="1" applyNumberFormat="1" applyFont="1" applyFill="1" applyBorder="1" applyAlignment="1">
      <alignment horizontal="center" vertical="center" wrapText="1"/>
    </xf>
    <xf numFmtId="0" fontId="8" fillId="4" borderId="30" xfId="1" applyFont="1" applyFill="1" applyBorder="1" applyAlignment="1">
      <alignment horizontal="center" vertical="center" wrapText="1"/>
    </xf>
    <xf numFmtId="176" fontId="8" fillId="4" borderId="5" xfId="1" applyNumberFormat="1" applyFont="1" applyFill="1" applyBorder="1" applyAlignment="1">
      <alignment horizontal="center" vertical="center" wrapText="1"/>
    </xf>
    <xf numFmtId="176" fontId="8" fillId="4" borderId="20" xfId="1" applyNumberFormat="1" applyFont="1" applyFill="1" applyBorder="1" applyAlignment="1">
      <alignment horizontal="center" vertical="center" wrapText="1"/>
    </xf>
    <xf numFmtId="176" fontId="8" fillId="4" borderId="27" xfId="1" applyNumberFormat="1" applyFont="1" applyFill="1" applyBorder="1" applyAlignment="1">
      <alignment horizontal="center" vertical="center" wrapText="1"/>
    </xf>
    <xf numFmtId="49" fontId="8" fillId="4" borderId="5" xfId="1" applyNumberFormat="1" applyFont="1" applyFill="1" applyBorder="1" applyAlignment="1">
      <alignment horizontal="center" vertical="center" wrapText="1"/>
    </xf>
    <xf numFmtId="49" fontId="8" fillId="4" borderId="20" xfId="1" applyNumberFormat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49" fontId="8" fillId="4" borderId="27" xfId="1" applyNumberFormat="1" applyFont="1" applyFill="1" applyBorder="1" applyAlignment="1">
      <alignment horizontal="center" vertical="center" wrapText="1"/>
    </xf>
    <xf numFmtId="49" fontId="8" fillId="4" borderId="1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center" vertical="center" wrapText="1"/>
    </xf>
    <xf numFmtId="0" fontId="8" fillId="4" borderId="31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659157C1-9E82-4147-85E4-F095B8CD7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17D2-0148-4DED-85E8-490A5505A7D5}">
  <sheetPr codeName="Sheet59">
    <pageSetUpPr fitToPage="1"/>
  </sheetPr>
  <dimension ref="A1:AS237"/>
  <sheetViews>
    <sheetView tabSelected="1" topLeftCell="X2" zoomScale="80" zoomScaleNormal="80" workbookViewId="0">
      <selection activeCell="AD13" sqref="AD13"/>
    </sheetView>
  </sheetViews>
  <sheetFormatPr defaultRowHeight="16.5" x14ac:dyDescent="0.25"/>
  <cols>
    <col min="1" max="1" width="9.5703125" style="48" customWidth="1"/>
    <col min="2" max="5" width="14.42578125" style="1" customWidth="1"/>
    <col min="6" max="11" width="14.42578125" style="1" hidden="1" customWidth="1"/>
    <col min="12" max="22" width="12.28515625" style="1" hidden="1" customWidth="1"/>
    <col min="23" max="23" width="9.5703125" style="48" customWidth="1"/>
    <col min="24" max="27" width="14.42578125" style="1" customWidth="1"/>
    <col min="28" max="28" width="9.5703125" style="48" customWidth="1"/>
    <col min="29" max="32" width="14.42578125" style="1" customWidth="1"/>
    <col min="33" max="33" width="10.42578125" style="1" customWidth="1"/>
    <col min="34" max="34" width="7.5703125" style="1" hidden="1" customWidth="1"/>
    <col min="35" max="35" width="12.7109375" style="1" bestFit="1" customWidth="1"/>
    <col min="36" max="37" width="9.5703125" style="49" customWidth="1"/>
    <col min="38" max="38" width="9.28515625" style="1" hidden="1" customWidth="1"/>
    <col min="39" max="45" width="7.5703125" style="1" hidden="1" customWidth="1"/>
    <col min="46" max="16384" width="9.140625" style="1"/>
  </cols>
  <sheetData>
    <row r="1" spans="1:45" ht="42.75" customHeight="1" thickTop="1" thickBot="1" x14ac:dyDescent="0.3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</row>
    <row r="2" spans="1:45" s="11" customFormat="1" ht="35.25" customHeight="1" thickTop="1" thickBot="1" x14ac:dyDescent="0.3">
      <c r="A2" s="2"/>
      <c r="B2" s="3" t="s">
        <v>0</v>
      </c>
      <c r="C2" s="4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7">
        <v>18</v>
      </c>
      <c r="U2" s="6">
        <v>19</v>
      </c>
      <c r="V2" s="7">
        <v>20</v>
      </c>
      <c r="W2" s="2"/>
      <c r="X2" s="3" t="s">
        <v>0</v>
      </c>
      <c r="Y2" s="4">
        <v>1</v>
      </c>
      <c r="Z2" s="5">
        <v>2</v>
      </c>
      <c r="AA2" s="5">
        <v>3</v>
      </c>
      <c r="AB2" s="2"/>
      <c r="AC2" s="3" t="s">
        <v>0</v>
      </c>
      <c r="AD2" s="4">
        <v>1</v>
      </c>
      <c r="AE2" s="5">
        <v>2</v>
      </c>
      <c r="AF2" s="5">
        <v>3</v>
      </c>
      <c r="AG2" s="113" t="s">
        <v>1</v>
      </c>
      <c r="AH2" s="116" t="s">
        <v>2</v>
      </c>
      <c r="AI2" s="119" t="s">
        <v>21</v>
      </c>
      <c r="AJ2" s="119" t="s">
        <v>3</v>
      </c>
      <c r="AK2" s="123" t="s">
        <v>4</v>
      </c>
      <c r="AL2" s="107" t="s">
        <v>5</v>
      </c>
      <c r="AM2" s="110" t="s">
        <v>6</v>
      </c>
      <c r="AN2" s="110" t="s">
        <v>7</v>
      </c>
      <c r="AO2" s="8" t="s">
        <v>8</v>
      </c>
      <c r="AP2" s="9" t="s">
        <v>9</v>
      </c>
      <c r="AQ2" s="10" t="s">
        <v>10</v>
      </c>
      <c r="AR2" s="110" t="s">
        <v>11</v>
      </c>
      <c r="AS2" s="110" t="s">
        <v>12</v>
      </c>
    </row>
    <row r="3" spans="1:45" s="15" customFormat="1" ht="22.15" customHeight="1" thickTop="1" thickBot="1" x14ac:dyDescent="0.3">
      <c r="A3" s="62" t="s">
        <v>0</v>
      </c>
      <c r="B3" s="64" t="s">
        <v>23</v>
      </c>
      <c r="C3" s="66" t="str">
        <f>IF($B5="", "",$B5)</f>
        <v>王牌昱祐院</v>
      </c>
      <c r="D3" s="66" t="str">
        <f>IF($B7="", "",$B7)</f>
        <v>屠龍三劍客</v>
      </c>
      <c r="E3" s="66" t="str">
        <f>IF($B9="", "",$B9)</f>
        <v>苗栗巨蛋</v>
      </c>
      <c r="F3" s="66" t="e">
        <f>IF(#REF!="", "",#REF!)</f>
        <v>#REF!</v>
      </c>
      <c r="G3" s="66" t="e">
        <f>IF(#REF!="", "",#REF!)</f>
        <v>#REF!</v>
      </c>
      <c r="H3" s="66" t="e">
        <f>IF(#REF!="", "",#REF!)</f>
        <v>#REF!</v>
      </c>
      <c r="I3" s="66" t="e">
        <f>IF(#REF!="", "",#REF!)</f>
        <v>#REF!</v>
      </c>
      <c r="J3" s="66" t="e">
        <f>IF(#REF!="", "",#REF!)</f>
        <v>#REF!</v>
      </c>
      <c r="K3" s="66" t="e">
        <f>IF(#REF!="", "",#REF!)</f>
        <v>#REF!</v>
      </c>
      <c r="L3" s="104" t="e">
        <f>IF(#REF!="", "",#REF!)</f>
        <v>#REF!</v>
      </c>
      <c r="M3" s="104" t="e">
        <f>IF(#REF!="", "",#REF!)</f>
        <v>#REF!</v>
      </c>
      <c r="N3" s="104" t="e">
        <f>IF(#REF!="", "",#REF!)</f>
        <v>#REF!</v>
      </c>
      <c r="O3" s="104" t="e">
        <f>IF(#REF!="", "",#REF!)</f>
        <v>#REF!</v>
      </c>
      <c r="P3" s="104" t="e">
        <f>IF(#REF!="", "",#REF!)</f>
        <v>#REF!</v>
      </c>
      <c r="Q3" s="104" t="e">
        <f>IF(#REF!="", "",#REF!)</f>
        <v>#REF!</v>
      </c>
      <c r="R3" s="104" t="e">
        <f>IF(#REF!="", "",#REF!)</f>
        <v>#REF!</v>
      </c>
      <c r="S3" s="104" t="e">
        <f>IF(#REF!="", "",#REF!)</f>
        <v>#REF!</v>
      </c>
      <c r="T3" s="104" t="e">
        <f>IF(#REF!="", "",#REF!)</f>
        <v>#REF!</v>
      </c>
      <c r="U3" s="104" t="e">
        <f>IF(#REF!="", "",#REF!)</f>
        <v>#REF!</v>
      </c>
      <c r="V3" s="104" t="e">
        <f>IF(#REF!="", "",#REF!)</f>
        <v>#REF!</v>
      </c>
      <c r="W3" s="62" t="s">
        <v>0</v>
      </c>
      <c r="X3" s="64" t="s">
        <v>24</v>
      </c>
      <c r="Y3" s="66" t="str">
        <f>IF($B5="", "",$B5)</f>
        <v>王牌昱祐院</v>
      </c>
      <c r="Z3" s="66" t="str">
        <f>IF($B7="", "",$B7)</f>
        <v>屠龍三劍客</v>
      </c>
      <c r="AA3" s="66" t="str">
        <f>IF($B9="", "",$B9)</f>
        <v>苗栗巨蛋</v>
      </c>
      <c r="AB3" s="62" t="s">
        <v>0</v>
      </c>
      <c r="AC3" s="64" t="s">
        <v>25</v>
      </c>
      <c r="AD3" s="66" t="str">
        <f>IF($B5="", "",$B5)</f>
        <v>王牌昱祐院</v>
      </c>
      <c r="AE3" s="66" t="str">
        <f>IF($B7="", "",$B7)</f>
        <v>屠龍三劍客</v>
      </c>
      <c r="AF3" s="66" t="str">
        <f>IF($B9="", "",$B9)</f>
        <v>苗栗巨蛋</v>
      </c>
      <c r="AG3" s="114"/>
      <c r="AH3" s="117"/>
      <c r="AI3" s="120"/>
      <c r="AJ3" s="120"/>
      <c r="AK3" s="124"/>
      <c r="AL3" s="108"/>
      <c r="AM3" s="111"/>
      <c r="AN3" s="111"/>
      <c r="AO3" s="12"/>
      <c r="AP3" s="13"/>
      <c r="AQ3" s="14"/>
      <c r="AR3" s="111"/>
      <c r="AS3" s="111"/>
    </row>
    <row r="4" spans="1:45" s="17" customFormat="1" ht="22.15" customHeight="1" thickBot="1" x14ac:dyDescent="0.3">
      <c r="A4" s="63"/>
      <c r="B4" s="65"/>
      <c r="C4" s="67"/>
      <c r="D4" s="67"/>
      <c r="E4" s="67"/>
      <c r="F4" s="67"/>
      <c r="G4" s="67"/>
      <c r="H4" s="67"/>
      <c r="I4" s="67"/>
      <c r="J4" s="67"/>
      <c r="K4" s="67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63"/>
      <c r="X4" s="65"/>
      <c r="Y4" s="67"/>
      <c r="Z4" s="67"/>
      <c r="AA4" s="67"/>
      <c r="AB4" s="63"/>
      <c r="AC4" s="65"/>
      <c r="AD4" s="67"/>
      <c r="AE4" s="67"/>
      <c r="AF4" s="67"/>
      <c r="AG4" s="115"/>
      <c r="AH4" s="118"/>
      <c r="AI4" s="121"/>
      <c r="AJ4" s="122"/>
      <c r="AK4" s="125"/>
      <c r="AL4" s="109"/>
      <c r="AM4" s="112"/>
      <c r="AN4" s="112"/>
      <c r="AO4" s="16" t="s">
        <v>13</v>
      </c>
      <c r="AP4" s="16" t="s">
        <v>14</v>
      </c>
      <c r="AQ4" s="16" t="s">
        <v>15</v>
      </c>
      <c r="AR4" s="112"/>
      <c r="AS4" s="112"/>
    </row>
    <row r="5" spans="1:45" ht="22.15" customHeight="1" thickTop="1" x14ac:dyDescent="0.25">
      <c r="A5" s="58">
        <v>1</v>
      </c>
      <c r="B5" s="68" t="s">
        <v>16</v>
      </c>
      <c r="C5" s="69"/>
      <c r="D5" s="18">
        <v>18.09</v>
      </c>
      <c r="E5" s="18">
        <v>19.43</v>
      </c>
      <c r="F5" s="18"/>
      <c r="G5" s="18"/>
      <c r="H5" s="18"/>
      <c r="I5" s="18"/>
      <c r="J5" s="18"/>
      <c r="K5" s="18"/>
      <c r="L5" s="19"/>
      <c r="M5" s="19"/>
      <c r="N5" s="19"/>
      <c r="O5" s="19"/>
      <c r="P5" s="19"/>
      <c r="Q5" s="19"/>
      <c r="R5" s="19"/>
      <c r="S5" s="19"/>
      <c r="T5" s="20"/>
      <c r="U5" s="19"/>
      <c r="V5" s="21"/>
      <c r="W5" s="58">
        <v>1</v>
      </c>
      <c r="X5" s="68" t="s">
        <v>16</v>
      </c>
      <c r="Y5" s="69"/>
      <c r="Z5" s="18">
        <v>19.43</v>
      </c>
      <c r="AA5" s="18">
        <v>10.31</v>
      </c>
      <c r="AB5" s="58">
        <v>1</v>
      </c>
      <c r="AC5" s="68" t="s">
        <v>16</v>
      </c>
      <c r="AD5" s="69"/>
      <c r="AE5" s="18">
        <v>13.04</v>
      </c>
      <c r="AF5" s="18">
        <v>16.73</v>
      </c>
      <c r="AG5" s="106"/>
      <c r="AH5" s="106"/>
      <c r="AI5" s="95">
        <f>D5+E5+Z5+AA5+AE5+AF5+AG5</f>
        <v>97.029999999999987</v>
      </c>
      <c r="AJ5" s="100">
        <f>RANK(AI5,$AI$5:$AI$10,0)</f>
        <v>1</v>
      </c>
      <c r="AK5" s="101"/>
      <c r="AL5" s="79" t="s">
        <v>17</v>
      </c>
      <c r="AM5" s="102" t="s">
        <v>17</v>
      </c>
      <c r="AN5" s="103" t="s">
        <v>17</v>
      </c>
      <c r="AO5" s="96">
        <v>7.47</v>
      </c>
      <c r="AP5" s="97" t="s">
        <v>17</v>
      </c>
      <c r="AQ5" s="98" t="s">
        <v>17</v>
      </c>
      <c r="AR5" s="99" t="s">
        <v>17</v>
      </c>
      <c r="AS5" s="99">
        <v>17.79</v>
      </c>
    </row>
    <row r="6" spans="1:45" ht="22.15" customHeight="1" thickBot="1" x14ac:dyDescent="0.3">
      <c r="A6" s="58"/>
      <c r="B6" s="57"/>
      <c r="C6" s="69"/>
      <c r="D6" s="22" t="s">
        <v>26</v>
      </c>
      <c r="E6" s="22" t="s">
        <v>27</v>
      </c>
      <c r="F6" s="22"/>
      <c r="G6" s="22"/>
      <c r="H6" s="22"/>
      <c r="I6" s="22"/>
      <c r="J6" s="22"/>
      <c r="K6" s="22"/>
      <c r="L6" s="23"/>
      <c r="M6" s="23"/>
      <c r="N6" s="23"/>
      <c r="O6" s="23"/>
      <c r="P6" s="23"/>
      <c r="Q6" s="23"/>
      <c r="R6" s="23"/>
      <c r="S6" s="23"/>
      <c r="T6" s="24"/>
      <c r="U6" s="23"/>
      <c r="V6" s="25"/>
      <c r="W6" s="58"/>
      <c r="X6" s="57"/>
      <c r="Y6" s="69"/>
      <c r="Z6" s="22" t="s">
        <v>36</v>
      </c>
      <c r="AA6" s="22" t="s">
        <v>32</v>
      </c>
      <c r="AB6" s="58"/>
      <c r="AC6" s="57"/>
      <c r="AD6" s="69"/>
      <c r="AE6" s="22" t="s">
        <v>38</v>
      </c>
      <c r="AF6" s="22" t="s">
        <v>42</v>
      </c>
      <c r="AG6" s="84"/>
      <c r="AH6" s="84"/>
      <c r="AI6" s="78"/>
      <c r="AJ6" s="93"/>
      <c r="AK6" s="94"/>
      <c r="AL6" s="79"/>
      <c r="AM6" s="81"/>
      <c r="AN6" s="83"/>
      <c r="AO6" s="71"/>
      <c r="AP6" s="73"/>
      <c r="AQ6" s="75"/>
      <c r="AR6" s="77"/>
      <c r="AS6" s="77"/>
    </row>
    <row r="7" spans="1:45" ht="22.15" customHeight="1" thickTop="1" x14ac:dyDescent="0.25">
      <c r="A7" s="54">
        <v>2</v>
      </c>
      <c r="B7" s="56" t="s">
        <v>18</v>
      </c>
      <c r="C7" s="26">
        <v>1.91</v>
      </c>
      <c r="D7" s="59"/>
      <c r="E7" s="27">
        <v>7.2</v>
      </c>
      <c r="F7" s="27"/>
      <c r="G7" s="27"/>
      <c r="H7" s="27"/>
      <c r="I7" s="27"/>
      <c r="J7" s="27"/>
      <c r="K7" s="27"/>
      <c r="L7" s="28"/>
      <c r="M7" s="28"/>
      <c r="N7" s="28"/>
      <c r="O7" s="28"/>
      <c r="P7" s="28"/>
      <c r="Q7" s="28"/>
      <c r="R7" s="28"/>
      <c r="S7" s="28"/>
      <c r="T7" s="29"/>
      <c r="U7" s="30"/>
      <c r="V7" s="29"/>
      <c r="W7" s="54">
        <v>2</v>
      </c>
      <c r="X7" s="56" t="s">
        <v>18</v>
      </c>
      <c r="Y7" s="26">
        <v>0.56999999999999995</v>
      </c>
      <c r="Z7" s="59"/>
      <c r="AA7" s="27">
        <v>12.8</v>
      </c>
      <c r="AB7" s="54">
        <v>2</v>
      </c>
      <c r="AC7" s="56" t="s">
        <v>18</v>
      </c>
      <c r="AD7" s="26">
        <v>6.96</v>
      </c>
      <c r="AE7" s="59"/>
      <c r="AF7" s="27">
        <v>15.19</v>
      </c>
      <c r="AG7" s="87"/>
      <c r="AH7" s="87"/>
      <c r="AI7" s="95">
        <f>C7+E7+Y7+AA7+AD7+AF7+AG7</f>
        <v>44.63</v>
      </c>
      <c r="AJ7" s="91">
        <f t="shared" ref="AJ7" si="0">RANK(AI7,$AI$5:$AI$10,0)</f>
        <v>2</v>
      </c>
      <c r="AK7" s="89"/>
      <c r="AL7" s="85" t="s">
        <v>17</v>
      </c>
      <c r="AM7" s="80">
        <v>7.47</v>
      </c>
      <c r="AN7" s="82" t="s">
        <v>17</v>
      </c>
      <c r="AO7" s="70">
        <v>-5</v>
      </c>
      <c r="AP7" s="72" t="s">
        <v>17</v>
      </c>
      <c r="AQ7" s="74">
        <v>10</v>
      </c>
      <c r="AR7" s="76" t="s">
        <v>17</v>
      </c>
      <c r="AS7" s="76">
        <v>21</v>
      </c>
    </row>
    <row r="8" spans="1:45" ht="22.15" customHeight="1" thickBot="1" x14ac:dyDescent="0.3">
      <c r="A8" s="55"/>
      <c r="B8" s="57"/>
      <c r="C8" s="31" t="s">
        <v>28</v>
      </c>
      <c r="D8" s="60"/>
      <c r="E8" s="32" t="s">
        <v>29</v>
      </c>
      <c r="F8" s="32"/>
      <c r="G8" s="32"/>
      <c r="H8" s="32"/>
      <c r="I8" s="32"/>
      <c r="J8" s="32"/>
      <c r="K8" s="32"/>
      <c r="L8" s="33"/>
      <c r="M8" s="33"/>
      <c r="N8" s="33"/>
      <c r="O8" s="33"/>
      <c r="P8" s="33"/>
      <c r="Q8" s="33"/>
      <c r="R8" s="33"/>
      <c r="S8" s="33"/>
      <c r="T8" s="34"/>
      <c r="U8" s="35"/>
      <c r="V8" s="34"/>
      <c r="W8" s="55"/>
      <c r="X8" s="57"/>
      <c r="Y8" s="31" t="s">
        <v>37</v>
      </c>
      <c r="Z8" s="60"/>
      <c r="AA8" s="32" t="s">
        <v>34</v>
      </c>
      <c r="AB8" s="55"/>
      <c r="AC8" s="57"/>
      <c r="AD8" s="31" t="s">
        <v>39</v>
      </c>
      <c r="AE8" s="60"/>
      <c r="AF8" s="32" t="s">
        <v>40</v>
      </c>
      <c r="AG8" s="88"/>
      <c r="AH8" s="88"/>
      <c r="AI8" s="78"/>
      <c r="AJ8" s="92"/>
      <c r="AK8" s="90"/>
      <c r="AL8" s="86"/>
      <c r="AM8" s="81"/>
      <c r="AN8" s="83"/>
      <c r="AO8" s="71"/>
      <c r="AP8" s="73"/>
      <c r="AQ8" s="75"/>
      <c r="AR8" s="77"/>
      <c r="AS8" s="77"/>
    </row>
    <row r="9" spans="1:45" ht="22.15" customHeight="1" thickTop="1" thickBot="1" x14ac:dyDescent="0.3">
      <c r="A9" s="58">
        <v>3</v>
      </c>
      <c r="B9" s="56" t="s">
        <v>19</v>
      </c>
      <c r="C9" s="36">
        <v>0.56999999999999995</v>
      </c>
      <c r="D9" s="37">
        <v>12.8</v>
      </c>
      <c r="E9" s="61"/>
      <c r="F9" s="38"/>
      <c r="G9" s="38"/>
      <c r="H9" s="38"/>
      <c r="I9" s="38"/>
      <c r="J9" s="38"/>
      <c r="K9" s="38"/>
      <c r="L9" s="39"/>
      <c r="M9" s="39"/>
      <c r="N9" s="39"/>
      <c r="O9" s="39"/>
      <c r="P9" s="39"/>
      <c r="Q9" s="39"/>
      <c r="R9" s="39"/>
      <c r="S9" s="39"/>
      <c r="T9" s="40"/>
      <c r="U9" s="39"/>
      <c r="V9" s="41"/>
      <c r="W9" s="58">
        <v>3</v>
      </c>
      <c r="X9" s="56" t="s">
        <v>19</v>
      </c>
      <c r="Y9" s="36">
        <v>9.69</v>
      </c>
      <c r="Z9" s="37">
        <v>7.2</v>
      </c>
      <c r="AA9" s="61"/>
      <c r="AB9" s="58">
        <v>3</v>
      </c>
      <c r="AC9" s="56" t="s">
        <v>19</v>
      </c>
      <c r="AD9" s="36">
        <v>3.27</v>
      </c>
      <c r="AE9" s="37">
        <v>4.8099999999999996</v>
      </c>
      <c r="AF9" s="61"/>
      <c r="AG9" s="84"/>
      <c r="AH9" s="84"/>
      <c r="AI9" s="95">
        <f>C9+D9+Y9+Z9+AD9+AE9+AG9</f>
        <v>38.340000000000003</v>
      </c>
      <c r="AJ9" s="93">
        <f t="shared" ref="AJ9" si="1">RANK(AI9,$AI$5:$AI$10,0)</f>
        <v>3</v>
      </c>
      <c r="AK9" s="94"/>
      <c r="AL9" s="79" t="s">
        <v>17</v>
      </c>
      <c r="AM9" s="80">
        <v>17.309999999999999</v>
      </c>
      <c r="AN9" s="82" t="s">
        <v>17</v>
      </c>
      <c r="AO9" s="70">
        <v>9</v>
      </c>
      <c r="AP9" s="72" t="s">
        <v>17</v>
      </c>
      <c r="AQ9" s="74">
        <v>2.94</v>
      </c>
      <c r="AR9" s="76" t="s">
        <v>17</v>
      </c>
      <c r="AS9" s="76">
        <v>22</v>
      </c>
    </row>
    <row r="10" spans="1:45" ht="22.15" customHeight="1" thickTop="1" thickBot="1" x14ac:dyDescent="0.3">
      <c r="A10" s="58"/>
      <c r="B10" s="57"/>
      <c r="C10" s="42" t="s">
        <v>30</v>
      </c>
      <c r="D10" s="22" t="s">
        <v>31</v>
      </c>
      <c r="E10" s="61"/>
      <c r="F10" s="22"/>
      <c r="G10" s="22"/>
      <c r="H10" s="22"/>
      <c r="I10" s="22"/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5"/>
      <c r="U10" s="23"/>
      <c r="V10" s="24"/>
      <c r="W10" s="58"/>
      <c r="X10" s="57"/>
      <c r="Y10" s="42" t="s">
        <v>33</v>
      </c>
      <c r="Z10" s="22" t="s">
        <v>35</v>
      </c>
      <c r="AA10" s="61"/>
      <c r="AB10" s="58"/>
      <c r="AC10" s="57"/>
      <c r="AD10" s="42" t="s">
        <v>43</v>
      </c>
      <c r="AE10" s="22" t="s">
        <v>41</v>
      </c>
      <c r="AF10" s="61"/>
      <c r="AG10" s="84"/>
      <c r="AH10" s="84"/>
      <c r="AI10" s="78"/>
      <c r="AJ10" s="93"/>
      <c r="AK10" s="94"/>
      <c r="AL10" s="79"/>
      <c r="AM10" s="81"/>
      <c r="AN10" s="83"/>
      <c r="AO10" s="71"/>
      <c r="AP10" s="73"/>
      <c r="AQ10" s="75"/>
      <c r="AR10" s="77"/>
      <c r="AS10" s="77"/>
    </row>
    <row r="11" spans="1:45" ht="7.9" customHeight="1" thickTop="1" thickBot="1" x14ac:dyDescent="0.3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3"/>
      <c r="X11" s="44"/>
      <c r="Y11" s="44"/>
      <c r="Z11" s="44"/>
      <c r="AA11" s="44"/>
      <c r="AB11" s="43"/>
      <c r="AC11" s="44"/>
      <c r="AD11" s="44"/>
      <c r="AE11" s="44"/>
      <c r="AF11" s="44"/>
      <c r="AG11" s="44"/>
      <c r="AH11" s="44"/>
      <c r="AI11" s="44"/>
      <c r="AJ11" s="45"/>
      <c r="AK11" s="45"/>
      <c r="AL11" s="46"/>
      <c r="AM11" s="47"/>
      <c r="AN11" s="47"/>
      <c r="AO11" s="47"/>
      <c r="AP11" s="46"/>
      <c r="AQ11" s="46"/>
      <c r="AR11" s="46"/>
      <c r="AS11" s="46"/>
    </row>
    <row r="12" spans="1:45" ht="18" thickTop="1" thickBot="1" x14ac:dyDescent="0.3"/>
    <row r="37" spans="41:45" x14ac:dyDescent="0.25">
      <c r="AO37" s="50"/>
      <c r="AP37" s="50"/>
      <c r="AQ37" s="50"/>
      <c r="AR37" s="50"/>
      <c r="AS37" s="50"/>
    </row>
    <row r="237" spans="1:28" x14ac:dyDescent="0.25">
      <c r="A237" s="48" t="s">
        <v>20</v>
      </c>
      <c r="W237" s="48" t="s">
        <v>20</v>
      </c>
      <c r="AB237" s="48" t="s">
        <v>20</v>
      </c>
    </row>
  </sheetData>
  <mergeCells count="109">
    <mergeCell ref="AL2:AL4"/>
    <mergeCell ref="AM2:AM4"/>
    <mergeCell ref="AN2:AN4"/>
    <mergeCell ref="AR2:AR4"/>
    <mergeCell ref="AS2:AS4"/>
    <mergeCell ref="A3:A4"/>
    <mergeCell ref="B3:B4"/>
    <mergeCell ref="C3:C4"/>
    <mergeCell ref="D3:D4"/>
    <mergeCell ref="E3:E4"/>
    <mergeCell ref="AG2:AG4"/>
    <mergeCell ref="AH2:AH4"/>
    <mergeCell ref="AI2:AI4"/>
    <mergeCell ref="AJ2:AJ4"/>
    <mergeCell ref="AK2:AK4"/>
    <mergeCell ref="F3:F4"/>
    <mergeCell ref="G3:G4"/>
    <mergeCell ref="H3:H4"/>
    <mergeCell ref="I3:I4"/>
    <mergeCell ref="V3:V4"/>
    <mergeCell ref="A5:A6"/>
    <mergeCell ref="B5:B6"/>
    <mergeCell ref="C5:C6"/>
    <mergeCell ref="AG5:AG6"/>
    <mergeCell ref="AH5:AH6"/>
    <mergeCell ref="W3:W4"/>
    <mergeCell ref="X3:X4"/>
    <mergeCell ref="Y3:Y4"/>
    <mergeCell ref="Z3:Z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O5:AO6"/>
    <mergeCell ref="AP5:AP6"/>
    <mergeCell ref="AQ5:AQ6"/>
    <mergeCell ref="AR5:AR6"/>
    <mergeCell ref="AS5:AS6"/>
    <mergeCell ref="A7:A8"/>
    <mergeCell ref="B7:B8"/>
    <mergeCell ref="D7:D8"/>
    <mergeCell ref="AG7:AG8"/>
    <mergeCell ref="AH7:AH8"/>
    <mergeCell ref="AI5:AI6"/>
    <mergeCell ref="AJ5:AJ6"/>
    <mergeCell ref="AK5:AK6"/>
    <mergeCell ref="AL5:AL6"/>
    <mergeCell ref="AM5:AM6"/>
    <mergeCell ref="AN5:AN6"/>
    <mergeCell ref="AO7:AO8"/>
    <mergeCell ref="AP7:AP8"/>
    <mergeCell ref="AQ7:AQ8"/>
    <mergeCell ref="AR7:AR8"/>
    <mergeCell ref="AS7:AS8"/>
    <mergeCell ref="A9:A10"/>
    <mergeCell ref="B9:B10"/>
    <mergeCell ref="E9:E10"/>
    <mergeCell ref="AG9:AG10"/>
    <mergeCell ref="AH9:AH10"/>
    <mergeCell ref="AI7:AI8"/>
    <mergeCell ref="AJ7:AJ8"/>
    <mergeCell ref="AK7:AK8"/>
    <mergeCell ref="AL7:AL8"/>
    <mergeCell ref="AM7:AM8"/>
    <mergeCell ref="AN7:AN8"/>
    <mergeCell ref="AO9:AO10"/>
    <mergeCell ref="AP9:AP10"/>
    <mergeCell ref="AQ9:AQ10"/>
    <mergeCell ref="AR9:AR10"/>
    <mergeCell ref="AS9:AS10"/>
    <mergeCell ref="AI9:AI10"/>
    <mergeCell ref="AJ9:AJ10"/>
    <mergeCell ref="AK9:AK10"/>
    <mergeCell ref="AL9:AL10"/>
    <mergeCell ref="AM9:AM10"/>
    <mergeCell ref="AN9:AN10"/>
    <mergeCell ref="AA3:AA4"/>
    <mergeCell ref="W5:W6"/>
    <mergeCell ref="X5:X6"/>
    <mergeCell ref="Y5:Y6"/>
    <mergeCell ref="W7:W8"/>
    <mergeCell ref="X7:X8"/>
    <mergeCell ref="Z7:Z8"/>
    <mergeCell ref="W9:W10"/>
    <mergeCell ref="X9:X10"/>
    <mergeCell ref="AA9:AA10"/>
    <mergeCell ref="AB7:AB8"/>
    <mergeCell ref="AC7:AC8"/>
    <mergeCell ref="AE7:AE8"/>
    <mergeCell ref="AB9:AB10"/>
    <mergeCell ref="AC9:AC10"/>
    <mergeCell ref="AF9:AF10"/>
    <mergeCell ref="AB3:AB4"/>
    <mergeCell ref="AC3:AC4"/>
    <mergeCell ref="AD3:AD4"/>
    <mergeCell ref="AE3:AE4"/>
    <mergeCell ref="AF3:AF4"/>
    <mergeCell ref="AB5:AB6"/>
    <mergeCell ref="AC5:AC6"/>
    <mergeCell ref="AD5:AD6"/>
    <mergeCell ref="A1:AK1"/>
  </mergeCells>
  <phoneticPr fontId="3" type="noConversion"/>
  <pageMargins left="0.74803149606299213" right="0.74803149606299213" top="1.1417322834645669" bottom="0.47244094488188981" header="0.35433070866141736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RoundRobinT</vt:lpstr>
      <vt:lpstr>RoundRobinT!Print_Area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2024-08-17T09:57:00Z</cp:lastPrinted>
  <dcterms:created xsi:type="dcterms:W3CDTF">2015-06-05T18:19:34Z</dcterms:created>
  <dcterms:modified xsi:type="dcterms:W3CDTF">2024-08-17T10:00:04Z</dcterms:modified>
</cp:coreProperties>
</file>